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JULIA\emergencia 2020\corte\"/>
    </mc:Choice>
  </mc:AlternateContent>
  <xr:revisionPtr revIDLastSave="0" documentId="8_{30EB7DC1-C985-4A76-8A2A-2D752FA54EF2}" xr6:coauthVersionLast="45" xr6:coauthVersionMax="45" xr10:uidLastSave="{00000000-0000-0000-0000-000000000000}"/>
  <bookViews>
    <workbookView xWindow="-120" yWindow="-120" windowWidth="24240" windowHeight="13140" tabRatio="619" xr2:uid="{00000000-000D-0000-FFFF-FFFF00000000}"/>
  </bookViews>
  <sheets>
    <sheet name="ESTADO PLANTAS" sheetId="2" r:id="rId1"/>
    <sheet name="Hoja1" sheetId="3" r:id="rId2"/>
  </sheets>
  <definedNames>
    <definedName name="_xlnm._FilterDatabase" localSheetId="0" hidden="1">'ESTADO PLANTAS'!$A$2:$K$35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" i="3" l="1"/>
  <c r="K29" i="2" l="1"/>
  <c r="K27" i="2"/>
  <c r="K26" i="2"/>
  <c r="K25" i="2"/>
  <c r="K24" i="2"/>
  <c r="K23" i="2"/>
  <c r="K22" i="2"/>
  <c r="K20" i="2"/>
  <c r="K19" i="2"/>
  <c r="K18" i="2"/>
  <c r="K17" i="2"/>
  <c r="K16" i="2"/>
  <c r="K15" i="2"/>
  <c r="K12" i="2"/>
  <c r="K6" i="2"/>
  <c r="K4" i="2"/>
  <c r="K36" i="2" l="1"/>
</calcChain>
</file>

<file path=xl/sharedStrings.xml><?xml version="1.0" encoding="utf-8"?>
<sst xmlns="http://schemas.openxmlformats.org/spreadsheetml/2006/main" count="203" uniqueCount="86">
  <si>
    <t>Nº</t>
  </si>
  <si>
    <t>ESTABLECIMIENTO</t>
  </si>
  <si>
    <t>PTAP</t>
  </si>
  <si>
    <t xml:space="preserve">PTAR </t>
  </si>
  <si>
    <t>EPMSC LETICIA</t>
  </si>
  <si>
    <t>EPMSC APARTADÓ</t>
  </si>
  <si>
    <t>EP PUERTO TRIUNFO EL PESEBRE</t>
  </si>
  <si>
    <t>EPMSC MAGANGUÉ</t>
  </si>
  <si>
    <t>EPMSC CHIQUINQUIRÁ</t>
  </si>
  <si>
    <t>EPMSC MONIQUIRÁ</t>
  </si>
  <si>
    <t>EPMSC SANTA ROSA DE VITERBO</t>
  </si>
  <si>
    <t>EPAMS CAS CÓMBITA</t>
  </si>
  <si>
    <t>EPAMS PC ERE LA DORADA</t>
  </si>
  <si>
    <t>EP LAS HELICONIAS FLORENCIA</t>
  </si>
  <si>
    <t>EPC YOPAL</t>
  </si>
  <si>
    <t>EPAMSCAS POPAYÁN</t>
  </si>
  <si>
    <t>EPAMS CAS VALLEDUPAR</t>
  </si>
  <si>
    <t>EPMSC ISTMINA</t>
  </si>
  <si>
    <t>EPMSC QUIBDÓ</t>
  </si>
  <si>
    <t>EP LA ESPERANZA GUADUAS</t>
  </si>
  <si>
    <t>EPC NEIVA</t>
  </si>
  <si>
    <t>EPMSC LA PLATA</t>
  </si>
  <si>
    <t>EPMSC SANTA MARTA</t>
  </si>
  <si>
    <t>CAMIS ACACÍAS</t>
  </si>
  <si>
    <t>EPMSC TUMACO</t>
  </si>
  <si>
    <t>EPMSC CALARCÁ</t>
  </si>
  <si>
    <t>EPMSC SAN ANDRÉS</t>
  </si>
  <si>
    <t>EPMSC SOCORRO</t>
  </si>
  <si>
    <t>RM BUCARAMANGA</t>
  </si>
  <si>
    <t>EPAMS GIRÓN</t>
  </si>
  <si>
    <t>EPMSC VÉLEZ</t>
  </si>
  <si>
    <t>COJAM JAMUNDÍ</t>
  </si>
  <si>
    <t>EPMSC TIERRALTA</t>
  </si>
  <si>
    <t>ENTIDAD A CARGO</t>
  </si>
  <si>
    <t>USPEC</t>
  </si>
  <si>
    <t>ENTerritorio</t>
  </si>
  <si>
    <t>EPMSC IPIALES</t>
  </si>
  <si>
    <t>ENTerritorio + USPEC</t>
  </si>
  <si>
    <t>Pendiente por diagnóstico de contratista</t>
  </si>
  <si>
    <t>Contratar</t>
  </si>
  <si>
    <t>Operando por ENTerritorio PTAP</t>
  </si>
  <si>
    <t>ACCIONES A SEGUIR PTAP</t>
  </si>
  <si>
    <t>ACCIONES A SEGUIR PTAR</t>
  </si>
  <si>
    <t>Pendiente inicio actividades ENTerritorio. Contratos legalizados.</t>
  </si>
  <si>
    <t>Pendiente legalización ENTerritorio</t>
  </si>
  <si>
    <t>Contratar interventoría USPEC para contrato ENTerritorio + informar a ENTerritorio</t>
  </si>
  <si>
    <t>CONTRATO USPEC EN EJECUCION</t>
  </si>
  <si>
    <t>322-19</t>
  </si>
  <si>
    <t>332-19</t>
  </si>
  <si>
    <t>337-19</t>
  </si>
  <si>
    <t>331-19</t>
  </si>
  <si>
    <t>330-19</t>
  </si>
  <si>
    <t>140-19</t>
  </si>
  <si>
    <t>298-19</t>
  </si>
  <si>
    <t>249-19 Y 257-19</t>
  </si>
  <si>
    <t>324-19</t>
  </si>
  <si>
    <t>338-19</t>
  </si>
  <si>
    <t>402-14</t>
  </si>
  <si>
    <t>336-19</t>
  </si>
  <si>
    <t>EC JP BARRANQUILLA (MODELO)</t>
  </si>
  <si>
    <t>RM POPAYÁN</t>
  </si>
  <si>
    <t>Mantenimiento sistema de bombeo</t>
  </si>
  <si>
    <t>Mantenimiento bombas y tanque de almacenamiento de agua potable</t>
  </si>
  <si>
    <t>Mantenimiento motobombas agua potable. Área antigua del establecimiento.</t>
  </si>
  <si>
    <t>Operación y mantenimiento plantas de tratamiento</t>
  </si>
  <si>
    <t>Mantenimiento tanque de almacenamiento de agua potable</t>
  </si>
  <si>
    <t>VALOR ESTIMADO ATENCIÓN A EMERGENCIA</t>
  </si>
  <si>
    <t>JUSTIFICACIÓN</t>
  </si>
  <si>
    <t>De acuerdo a solicitud del INPEC, se requiere Mantenimiento sistema de bombeo</t>
  </si>
  <si>
    <t>De acuerdo a solicitud del INPEC, se requiere Mantenimiento bombas y tanque de almacenamiento de agua potable</t>
  </si>
  <si>
    <t>De acuerdo a solicitud del INPEC, se requiere Mantenimiento motobombas agua potable. Área antigua del establecimiento.</t>
  </si>
  <si>
    <t>De acuerdo a solicitud del INPEC, se requiere Mantenimiento tanque de almacenamiento de agua potable</t>
  </si>
  <si>
    <t>TOTAL ESTIMADO PARA SUPERAR EMERGENCIA</t>
  </si>
  <si>
    <t>Requiere operación y mantenimiento de las plantas de tratamiento de agua hasta 30 de junio de 2020</t>
  </si>
  <si>
    <t>Carrotanques en caso de desabastecimiento</t>
  </si>
  <si>
    <t>NECESIDADES HIDROSANITARIOS 
INPEC</t>
  </si>
  <si>
    <t>Requiere sistema de tratamiento de agua potable</t>
  </si>
  <si>
    <t>Plantas de tratamiento</t>
  </si>
  <si>
    <t>Adicionar y prorrogar</t>
  </si>
  <si>
    <t xml:space="preserve">SISTEMAS HIDROSANITRIOS </t>
  </si>
  <si>
    <t xml:space="preserve">DESCRIPCION </t>
  </si>
  <si>
    <t>VALOR ESTIMADO</t>
  </si>
  <si>
    <t>ATENCION DAÑOS EN INFRAESTRUCTURA</t>
  </si>
  <si>
    <t>Vr. ESTIMADO SANIDAD</t>
  </si>
  <si>
    <t>Vr. ESTIMADO RANCHO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</si>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</sst>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240A]\ * #,##0.00_-;\-[$$-240A]\ * #,##0.00_-;_-[$$-240A]\ * &quot;-&quot;??_-;_-@_-"/>
    <numFmt numFmtId="165" formatCode="_-&quot;$&quot;\ * #,##0_-;\-&quot;$&quot;\ * #,##0_-;_-&quot;$&quot;\ * &quot;-&quot;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(* #,##0.00_);_(* \(#,##0.00\);_(* &quot;-&quot;??_);_(@_)"/>
    <numFmt numFmtId="169" formatCode="_ * #,##0.00_ ;_ * \-#,##0.00_ ;_ * &quot;-&quot;??_ ;_ @_ "/>
    <numFmt numFmtId="170" formatCode="_-&quot;$&quot;* #,##0_-;\-&quot;$&quot;* #,##0_-;_-&quot;$&quot;* &quot;-&quot;_-;_-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0"/>
      <name val="Arial Narrow"/>
      <family val="2"/>
    </font>
    <font>
      <sz val="11"/>
      <name val="Arial Narrow"/>
      <family val="2"/>
    </font>
    <font>
      <sz val="11"/>
      <color theme="0"/>
      <name val="Calibri"/>
      <family val="2"/>
      <scheme val="minor"/>
    </font>
    <font>
      <sz val="11"/>
      <color rgb="FF000000"/>
      <name val="Calibri"/>
    </font>
    <font>
      <sz val="11"/>
      <color rgb="FF000000"/>
      <name val="Calibri"/>
      <family val="2"/>
    </font>
    <font>
      <sz val="10"/>
      <name val="Arial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</borders>
  <cellStyleXfs count="58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7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6" fillId="4" borderId="0" applyNumberFormat="0" applyBorder="0" applyAlignment="0" applyProtection="0"/>
    <xf numFmtId="37" fontId="9" fillId="0" borderId="0"/>
    <xf numFmtId="0" fontId="2" fillId="0" borderId="0"/>
    <xf numFmtId="44" fontId="2" fillId="0" borderId="0" applyFont="0" applyFill="0" applyBorder="0" applyAlignment="0" applyProtection="0"/>
    <xf numFmtId="0" fontId="8" fillId="0" borderId="0"/>
    <xf numFmtId="42" fontId="8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166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9" fillId="0" borderId="0" applyBorder="0"/>
    <xf numFmtId="44" fontId="10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ill="0" applyBorder="0" applyAlignment="0" applyProtection="0"/>
    <xf numFmtId="0" fontId="9" fillId="0" borderId="0"/>
    <xf numFmtId="0" fontId="9" fillId="0" borderId="0"/>
    <xf numFmtId="169" fontId="9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6">
    <xf numFmtId="0" fontId="0" fillId="0" borderId="0" xfId="0"/>
    <xf numFmtId="0" fontId="1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3" fillId="0" borderId="3" xfId="1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3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3" xfId="1" applyFont="1" applyBorder="1" applyAlignment="1">
      <alignment horizontal="left" vertical="center" wrapText="1"/>
    </xf>
    <xf numFmtId="164" fontId="3" fillId="0" borderId="3" xfId="0" applyNumberFormat="1" applyFont="1" applyBorder="1" applyAlignment="1">
      <alignment vertical="center"/>
    </xf>
    <xf numFmtId="0" fontId="3" fillId="3" borderId="3" xfId="0" applyFont="1" applyFill="1" applyBorder="1" applyAlignment="1">
      <alignment horizontal="center" vertical="center" wrapText="1"/>
    </xf>
    <xf numFmtId="0" fontId="5" fillId="0" borderId="3" xfId="11" applyFont="1" applyFill="1" applyBorder="1" applyAlignment="1">
      <alignment horizontal="left" vertical="center" wrapText="1"/>
    </xf>
    <xf numFmtId="164" fontId="5" fillId="0" borderId="3" xfId="22" applyNumberFormat="1" applyFont="1" applyFill="1" applyBorder="1" applyAlignment="1">
      <alignment horizontal="left" vertical="center" wrapText="1"/>
    </xf>
    <xf numFmtId="14" fontId="3" fillId="0" borderId="3" xfId="1" applyNumberFormat="1" applyFont="1" applyFill="1" applyBorder="1" applyAlignment="1">
      <alignment horizontal="center" vertical="center" wrapText="1"/>
    </xf>
    <xf numFmtId="44" fontId="0" fillId="0" borderId="0" xfId="57" applyFont="1"/>
    <xf numFmtId="0" fontId="0" fillId="0" borderId="3" xfId="0" applyBorder="1"/>
    <xf numFmtId="44" fontId="0" fillId="0" borderId="3" xfId="57" applyFont="1" applyBorder="1"/>
    <xf numFmtId="44" fontId="2" fillId="0" borderId="3" xfId="57" applyFont="1" applyBorder="1"/>
    <xf numFmtId="0" fontId="13" fillId="5" borderId="3" xfId="0" applyFont="1" applyFill="1" applyBorder="1" applyAlignment="1">
      <alignment horizontal="center"/>
    </xf>
    <xf numFmtId="0" fontId="13" fillId="5" borderId="3" xfId="0" applyFont="1" applyFill="1" applyBorder="1"/>
    <xf numFmtId="0" fontId="0" fillId="5" borderId="3" xfId="0" applyFill="1" applyBorder="1" applyAlignment="1">
      <alignment horizontal="right"/>
    </xf>
    <xf numFmtId="44" fontId="13" fillId="5" borderId="3" xfId="0" applyNumberFormat="1" applyFont="1" applyFill="1" applyBorder="1"/>
    <xf numFmtId="0" fontId="14" fillId="0" borderId="0" xfId="0" applyFont="1" applyAlignment="1">
      <alignment horizontal="left" vertical="center" wrapText="1"/>
    </xf>
    <xf numFmtId="170" fontId="1" fillId="0" borderId="0" xfId="0" applyNumberFormat="1" applyFont="1" applyAlignment="1">
      <alignment horizontal="left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</cellXfs>
  <cellStyles count="58">
    <cellStyle name="Énfasis5 2" xfId="7" xr:uid="{00000000-0005-0000-0000-000000000000}"/>
    <cellStyle name="Millares [0] 2" xfId="35" xr:uid="{00000000-0005-0000-0000-000001000000}"/>
    <cellStyle name="Millares 2" xfId="14" xr:uid="{00000000-0005-0000-0000-000002000000}"/>
    <cellStyle name="Millares 2 2" xfId="27" xr:uid="{00000000-0005-0000-0000-000003000000}"/>
    <cellStyle name="Millares 3" xfId="24" xr:uid="{00000000-0005-0000-0000-000004000000}"/>
    <cellStyle name="Millares 3 2" xfId="41" xr:uid="{00000000-0005-0000-0000-000005000000}"/>
    <cellStyle name="Millares 4" xfId="32" xr:uid="{00000000-0005-0000-0000-000006000000}"/>
    <cellStyle name="Millares 5" xfId="26" xr:uid="{00000000-0005-0000-0000-000007000000}"/>
    <cellStyle name="Millares 6" xfId="52" xr:uid="{00000000-0005-0000-0000-000008000000}"/>
    <cellStyle name="Millares 7" xfId="50" xr:uid="{00000000-0005-0000-0000-000009000000}"/>
    <cellStyle name="Millares 8" xfId="54" xr:uid="{00000000-0005-0000-0000-00000A000000}"/>
    <cellStyle name="Millares 9" xfId="56" xr:uid="{00000000-0005-0000-0000-00000B000000}"/>
    <cellStyle name="Moneda" xfId="57" builtinId="4"/>
    <cellStyle name="Moneda [0] 2" xfId="12" xr:uid="{00000000-0005-0000-0000-00000D000000}"/>
    <cellStyle name="Moneda [0] 2 2" xfId="18" xr:uid="{00000000-0005-0000-0000-00000E000000}"/>
    <cellStyle name="Moneda [0] 2 3" xfId="44" xr:uid="{00000000-0005-0000-0000-00000F000000}"/>
    <cellStyle name="Moneda [0] 3" xfId="34" xr:uid="{00000000-0005-0000-0000-000010000000}"/>
    <cellStyle name="Moneda 10" xfId="53" xr:uid="{00000000-0005-0000-0000-000011000000}"/>
    <cellStyle name="Moneda 11" xfId="55" xr:uid="{00000000-0005-0000-0000-000012000000}"/>
    <cellStyle name="Moneda 2" xfId="6" xr:uid="{00000000-0005-0000-0000-000013000000}"/>
    <cellStyle name="Moneda 2 4" xfId="46" xr:uid="{00000000-0005-0000-0000-000014000000}"/>
    <cellStyle name="Moneda 3" xfId="10" xr:uid="{00000000-0005-0000-0000-000015000000}"/>
    <cellStyle name="Moneda 3 2" xfId="29" xr:uid="{00000000-0005-0000-0000-000016000000}"/>
    <cellStyle name="Moneda 4" xfId="15" xr:uid="{00000000-0005-0000-0000-000017000000}"/>
    <cellStyle name="Moneda 5" xfId="25" xr:uid="{00000000-0005-0000-0000-000018000000}"/>
    <cellStyle name="Moneda 6" xfId="30" xr:uid="{00000000-0005-0000-0000-000019000000}"/>
    <cellStyle name="Moneda 7" xfId="21" xr:uid="{00000000-0005-0000-0000-00001A000000}"/>
    <cellStyle name="Moneda 8" xfId="51" xr:uid="{00000000-0005-0000-0000-00001B000000}"/>
    <cellStyle name="Moneda 9" xfId="49" xr:uid="{00000000-0005-0000-0000-00001C000000}"/>
    <cellStyle name="Normal" xfId="0" builtinId="0"/>
    <cellStyle name="Normal 10" xfId="20" xr:uid="{00000000-0005-0000-0000-00001E000000}"/>
    <cellStyle name="Normal 11" xfId="3" xr:uid="{00000000-0005-0000-0000-00001F000000}"/>
    <cellStyle name="Normal 2" xfId="5" xr:uid="{00000000-0005-0000-0000-000020000000}"/>
    <cellStyle name="Normal 2 2" xfId="8" xr:uid="{00000000-0005-0000-0000-000021000000}"/>
    <cellStyle name="Normal 2 2 2" xfId="28" xr:uid="{00000000-0005-0000-0000-000022000000}"/>
    <cellStyle name="Normal 2 2 2 2" xfId="39" xr:uid="{00000000-0005-0000-0000-000023000000}"/>
    <cellStyle name="Normal 2 3" xfId="40" xr:uid="{00000000-0005-0000-0000-000024000000}"/>
    <cellStyle name="Normal 3" xfId="4" xr:uid="{00000000-0005-0000-0000-000025000000}"/>
    <cellStyle name="Normal 3 2" xfId="16" xr:uid="{00000000-0005-0000-0000-000026000000}"/>
    <cellStyle name="Normal 3 3" xfId="42" xr:uid="{00000000-0005-0000-0000-000027000000}"/>
    <cellStyle name="Normal 3 4" xfId="47" xr:uid="{00000000-0005-0000-0000-000028000000}"/>
    <cellStyle name="Normal 4" xfId="9" xr:uid="{00000000-0005-0000-0000-000029000000}"/>
    <cellStyle name="Normal 5" xfId="11" xr:uid="{00000000-0005-0000-0000-00002A000000}"/>
    <cellStyle name="Normal 6" xfId="13" xr:uid="{00000000-0005-0000-0000-00002B000000}"/>
    <cellStyle name="Normal 7" xfId="23" xr:uid="{00000000-0005-0000-0000-00002C000000}"/>
    <cellStyle name="Normal 8" xfId="31" xr:uid="{00000000-0005-0000-0000-00002D000000}"/>
    <cellStyle name="Normal 9" xfId="1" xr:uid="{00000000-0005-0000-0000-00002E000000}"/>
    <cellStyle name="Porcentaje 2" xfId="17" xr:uid="{00000000-0005-0000-0000-00002F000000}"/>
    <cellStyle name="Porcentaje 2 2" xfId="37" xr:uid="{00000000-0005-0000-0000-000030000000}"/>
    <cellStyle name="Porcentaje 2 4" xfId="48" xr:uid="{00000000-0005-0000-0000-000031000000}"/>
    <cellStyle name="Porcentaje 3" xfId="2" xr:uid="{00000000-0005-0000-0000-000032000000}"/>
    <cellStyle name="Porcentaje 3 2" xfId="45" xr:uid="{00000000-0005-0000-0000-000033000000}"/>
    <cellStyle name="Porcentaje 3 3" xfId="19" xr:uid="{00000000-0005-0000-0000-000034000000}"/>
    <cellStyle name="Porcentaje 4" xfId="33" xr:uid="{00000000-0005-0000-0000-000035000000}"/>
    <cellStyle name="Porcentaje 4 2" xfId="43" xr:uid="{00000000-0005-0000-0000-000036000000}"/>
    <cellStyle name="Porcentaje 5" xfId="22" xr:uid="{00000000-0005-0000-0000-000037000000}"/>
    <cellStyle name="Porcentual 2" xfId="36" xr:uid="{00000000-0005-0000-0000-000038000000}"/>
    <cellStyle name="Porcentual_AIU 2008 SESAC JULIO 42" xfId="38" xr:uid="{00000000-0005-0000-0000-000039000000}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6"/>
  <sheetViews>
    <sheetView tabSelected="1" zoomScale="70" zoomScaleNormal="70" workbookViewId="0">
      <pane xSplit="2" ySplit="2" topLeftCell="D3" activePane="bottomRight" state="frozen"/>
      <selection pane="topRight" activeCell="C1" sqref="C1"/>
      <selection pane="bottomLeft" activeCell="A3" sqref="A3"/>
      <selection pane="bottomRight" activeCell="K36" sqref="K36"/>
    </sheetView>
  </sheetViews>
  <sheetFormatPr baseColWidth="10" defaultRowHeight="16.5" x14ac:dyDescent="0.25"/>
  <cols>
    <col min="1" max="1" width="3" style="13" bestFit="1" customWidth="1"/>
    <col min="2" max="2" width="19.5703125" style="13" customWidth="1"/>
    <col min="3" max="3" width="16.28515625" style="13" customWidth="1"/>
    <col min="4" max="4" width="7.85546875" style="16" customWidth="1"/>
    <col min="5" max="5" width="6.28515625" style="16" bestFit="1" customWidth="1"/>
    <col min="6" max="7" width="37.5703125" style="13" customWidth="1"/>
    <col min="8" max="8" width="18.7109375" style="13" bestFit="1" customWidth="1"/>
    <col min="9" max="9" width="52.28515625" style="21" customWidth="1"/>
    <col min="10" max="10" width="38.85546875" style="20" customWidth="1"/>
    <col min="11" max="11" width="34.7109375" style="17" customWidth="1"/>
    <col min="12" max="16384" width="11.42578125" style="13"/>
  </cols>
  <sheetData>
    <row r="1" spans="1:11" s="16" customFormat="1" ht="26.25" customHeight="1" x14ac:dyDescent="0.25">
      <c r="A1" s="43" t="s">
        <v>0</v>
      </c>
      <c r="B1" s="45" t="s">
        <v>1</v>
      </c>
      <c r="C1" s="40" t="s">
        <v>46</v>
      </c>
      <c r="D1" s="43" t="s">
        <v>2</v>
      </c>
      <c r="E1" s="43" t="s">
        <v>3</v>
      </c>
      <c r="F1" s="40" t="s">
        <v>41</v>
      </c>
      <c r="G1" s="40" t="s">
        <v>42</v>
      </c>
      <c r="H1" s="40" t="s">
        <v>33</v>
      </c>
      <c r="I1" s="40" t="s">
        <v>67</v>
      </c>
      <c r="J1" s="40" t="s">
        <v>75</v>
      </c>
      <c r="K1" s="38" t="s">
        <v>66</v>
      </c>
    </row>
    <row r="2" spans="1:11" s="16" customFormat="1" ht="26.25" customHeight="1" x14ac:dyDescent="0.25">
      <c r="A2" s="44"/>
      <c r="B2" s="40"/>
      <c r="C2" s="42"/>
      <c r="D2" s="44"/>
      <c r="E2" s="44"/>
      <c r="F2" s="42"/>
      <c r="G2" s="42"/>
      <c r="H2" s="42"/>
      <c r="I2" s="41"/>
      <c r="J2" s="41"/>
      <c r="K2" s="39"/>
    </row>
    <row r="3" spans="1:11" ht="34.5" customHeight="1" x14ac:dyDescent="0.25">
      <c r="A3" s="1">
        <v>1</v>
      </c>
      <c r="B3" s="2" t="s">
        <v>4</v>
      </c>
      <c r="C3" s="3" t="s">
        <v>47</v>
      </c>
      <c r="D3" s="3">
        <v>1</v>
      </c>
      <c r="E3" s="3">
        <v>0</v>
      </c>
      <c r="F3" s="14" t="s">
        <v>78</v>
      </c>
      <c r="G3" s="27"/>
      <c r="H3" s="5" t="s">
        <v>34</v>
      </c>
      <c r="I3" s="22" t="s">
        <v>73</v>
      </c>
      <c r="J3" s="22" t="s">
        <v>64</v>
      </c>
      <c r="K3" s="12">
        <v>40000000</v>
      </c>
    </row>
    <row r="4" spans="1:11" ht="34.5" customHeight="1" x14ac:dyDescent="0.25">
      <c r="A4" s="1">
        <v>2</v>
      </c>
      <c r="B4" s="8" t="s">
        <v>5</v>
      </c>
      <c r="C4" s="7"/>
      <c r="D4" s="7">
        <v>1</v>
      </c>
      <c r="E4" s="7">
        <v>1</v>
      </c>
      <c r="F4" s="14" t="s">
        <v>39</v>
      </c>
      <c r="G4" s="14" t="s">
        <v>39</v>
      </c>
      <c r="H4" s="5" t="s">
        <v>35</v>
      </c>
      <c r="I4" s="22" t="s">
        <v>73</v>
      </c>
      <c r="J4" s="22" t="s">
        <v>64</v>
      </c>
      <c r="K4" s="12">
        <f>40000000*(E4+D4)*3</f>
        <v>240000000</v>
      </c>
    </row>
    <row r="5" spans="1:11" ht="34.5" customHeight="1" x14ac:dyDescent="0.25">
      <c r="A5" s="1">
        <v>3</v>
      </c>
      <c r="B5" s="8" t="s">
        <v>6</v>
      </c>
      <c r="C5" s="7" t="s">
        <v>48</v>
      </c>
      <c r="D5" s="7">
        <v>1</v>
      </c>
      <c r="E5" s="7">
        <v>1</v>
      </c>
      <c r="F5" s="14" t="s">
        <v>38</v>
      </c>
      <c r="G5" s="14" t="s">
        <v>38</v>
      </c>
      <c r="H5" s="5" t="s">
        <v>34</v>
      </c>
      <c r="I5" s="22" t="s">
        <v>73</v>
      </c>
      <c r="J5" s="22" t="s">
        <v>64</v>
      </c>
      <c r="K5" s="12">
        <v>120000000</v>
      </c>
    </row>
    <row r="6" spans="1:11" ht="34.5" customHeight="1" x14ac:dyDescent="0.25">
      <c r="A6" s="1">
        <v>4</v>
      </c>
      <c r="B6" s="8" t="s">
        <v>7</v>
      </c>
      <c r="C6" s="9"/>
      <c r="D6" s="9">
        <v>1</v>
      </c>
      <c r="E6" s="9">
        <v>1</v>
      </c>
      <c r="F6" s="14" t="s">
        <v>39</v>
      </c>
      <c r="G6" s="14" t="s">
        <v>39</v>
      </c>
      <c r="H6" s="5" t="s">
        <v>34</v>
      </c>
      <c r="I6" s="22" t="s">
        <v>73</v>
      </c>
      <c r="J6" s="22" t="s">
        <v>64</v>
      </c>
      <c r="K6" s="12">
        <f>40000000*(E6+D6)*3</f>
        <v>240000000</v>
      </c>
    </row>
    <row r="7" spans="1:11" ht="34.5" customHeight="1" x14ac:dyDescent="0.25">
      <c r="A7" s="1">
        <v>5</v>
      </c>
      <c r="B7" s="8" t="s">
        <v>8</v>
      </c>
      <c r="C7" s="7" t="s">
        <v>49</v>
      </c>
      <c r="D7" s="3">
        <v>1</v>
      </c>
      <c r="E7" s="3">
        <v>0</v>
      </c>
      <c r="F7" s="14" t="s">
        <v>78</v>
      </c>
      <c r="G7" s="27"/>
      <c r="H7" s="5" t="s">
        <v>34</v>
      </c>
      <c r="I7" s="22" t="s">
        <v>73</v>
      </c>
      <c r="J7" s="22" t="s">
        <v>64</v>
      </c>
      <c r="K7" s="12">
        <v>35000000</v>
      </c>
    </row>
    <row r="8" spans="1:11" ht="34.5" customHeight="1" x14ac:dyDescent="0.25">
      <c r="A8" s="1">
        <v>6</v>
      </c>
      <c r="B8" s="8" t="s">
        <v>9</v>
      </c>
      <c r="C8" s="7" t="s">
        <v>50</v>
      </c>
      <c r="D8" s="3">
        <v>0</v>
      </c>
      <c r="E8" s="7">
        <v>1</v>
      </c>
      <c r="F8" s="14"/>
      <c r="G8" s="14" t="s">
        <v>78</v>
      </c>
      <c r="H8" s="5" t="s">
        <v>34</v>
      </c>
      <c r="I8" s="22" t="s">
        <v>73</v>
      </c>
      <c r="J8" s="22" t="s">
        <v>64</v>
      </c>
      <c r="K8" s="12">
        <v>35000000</v>
      </c>
    </row>
    <row r="9" spans="1:11" ht="34.5" customHeight="1" x14ac:dyDescent="0.25">
      <c r="A9" s="1">
        <v>7</v>
      </c>
      <c r="B9" s="8" t="s">
        <v>10</v>
      </c>
      <c r="C9" s="7" t="s">
        <v>51</v>
      </c>
      <c r="D9" s="3">
        <v>1</v>
      </c>
      <c r="E9" s="3">
        <v>1</v>
      </c>
      <c r="F9" s="14" t="s">
        <v>78</v>
      </c>
      <c r="G9" s="14" t="s">
        <v>78</v>
      </c>
      <c r="H9" s="5" t="s">
        <v>34</v>
      </c>
      <c r="I9" s="22" t="s">
        <v>73</v>
      </c>
      <c r="J9" s="22" t="s">
        <v>64</v>
      </c>
      <c r="K9" s="12">
        <v>65000000</v>
      </c>
    </row>
    <row r="10" spans="1:11" ht="34.5" customHeight="1" x14ac:dyDescent="0.25">
      <c r="A10" s="1">
        <v>8</v>
      </c>
      <c r="B10" s="8" t="s">
        <v>11</v>
      </c>
      <c r="C10" s="7" t="s">
        <v>52</v>
      </c>
      <c r="D10" s="7">
        <v>3</v>
      </c>
      <c r="E10" s="7">
        <v>2</v>
      </c>
      <c r="F10" s="14" t="s">
        <v>78</v>
      </c>
      <c r="G10" s="14" t="s">
        <v>78</v>
      </c>
      <c r="H10" s="5" t="s">
        <v>34</v>
      </c>
      <c r="I10" s="22" t="s">
        <v>73</v>
      </c>
      <c r="J10" s="22" t="s">
        <v>64</v>
      </c>
      <c r="K10" s="12">
        <v>175000000</v>
      </c>
    </row>
    <row r="11" spans="1:11" ht="34.5" customHeight="1" x14ac:dyDescent="0.25">
      <c r="A11" s="1">
        <v>9</v>
      </c>
      <c r="B11" s="8" t="s">
        <v>12</v>
      </c>
      <c r="C11" s="7" t="s">
        <v>53</v>
      </c>
      <c r="D11" s="7">
        <v>0</v>
      </c>
      <c r="E11" s="7">
        <v>1</v>
      </c>
      <c r="F11" s="14"/>
      <c r="G11" s="14" t="s">
        <v>78</v>
      </c>
      <c r="H11" s="5" t="s">
        <v>34</v>
      </c>
      <c r="I11" s="22" t="s">
        <v>73</v>
      </c>
      <c r="J11" s="22" t="s">
        <v>64</v>
      </c>
      <c r="K11" s="12">
        <v>40000000</v>
      </c>
    </row>
    <row r="12" spans="1:11" ht="34.5" customHeight="1" x14ac:dyDescent="0.25">
      <c r="A12" s="1">
        <v>10</v>
      </c>
      <c r="B12" s="8" t="s">
        <v>13</v>
      </c>
      <c r="C12" s="7"/>
      <c r="D12" s="7">
        <v>0</v>
      </c>
      <c r="E12" s="7">
        <v>1</v>
      </c>
      <c r="F12" s="14"/>
      <c r="G12" s="14" t="s">
        <v>45</v>
      </c>
      <c r="H12" s="5" t="s">
        <v>35</v>
      </c>
      <c r="I12" s="22" t="s">
        <v>73</v>
      </c>
      <c r="J12" s="22" t="s">
        <v>64</v>
      </c>
      <c r="K12" s="12">
        <f>40000000*(E12+D12)*3</f>
        <v>120000000</v>
      </c>
    </row>
    <row r="13" spans="1:11" ht="34.5" customHeight="1" x14ac:dyDescent="0.25">
      <c r="A13" s="1">
        <v>11</v>
      </c>
      <c r="B13" s="8" t="s">
        <v>14</v>
      </c>
      <c r="C13" s="24" t="s">
        <v>54</v>
      </c>
      <c r="D13" s="7">
        <v>1</v>
      </c>
      <c r="E13" s="7">
        <v>1</v>
      </c>
      <c r="F13" s="14" t="s">
        <v>78</v>
      </c>
      <c r="G13" s="14" t="s">
        <v>78</v>
      </c>
      <c r="H13" s="4" t="s">
        <v>34</v>
      </c>
      <c r="I13" s="22" t="s">
        <v>73</v>
      </c>
      <c r="J13" s="22" t="s">
        <v>64</v>
      </c>
      <c r="K13" s="12">
        <v>135000000</v>
      </c>
    </row>
    <row r="14" spans="1:11" ht="34.5" customHeight="1" x14ac:dyDescent="0.25">
      <c r="A14" s="1">
        <v>12</v>
      </c>
      <c r="B14" s="6" t="s">
        <v>15</v>
      </c>
      <c r="C14" s="7" t="s">
        <v>55</v>
      </c>
      <c r="D14" s="7">
        <v>0</v>
      </c>
      <c r="E14" s="7">
        <v>2</v>
      </c>
      <c r="F14" s="14"/>
      <c r="G14" s="14" t="s">
        <v>44</v>
      </c>
      <c r="H14" s="5" t="s">
        <v>34</v>
      </c>
      <c r="I14" s="22" t="s">
        <v>73</v>
      </c>
      <c r="J14" s="22" t="s">
        <v>64</v>
      </c>
      <c r="K14" s="12">
        <v>50000000</v>
      </c>
    </row>
    <row r="15" spans="1:11" ht="34.5" customHeight="1" x14ac:dyDescent="0.25">
      <c r="A15" s="1">
        <v>13</v>
      </c>
      <c r="B15" s="6" t="s">
        <v>16</v>
      </c>
      <c r="C15" s="7"/>
      <c r="D15" s="7">
        <v>0</v>
      </c>
      <c r="E15" s="7">
        <v>1</v>
      </c>
      <c r="F15" s="14"/>
      <c r="G15" s="14" t="s">
        <v>39</v>
      </c>
      <c r="H15" s="5" t="s">
        <v>34</v>
      </c>
      <c r="I15" s="22" t="s">
        <v>73</v>
      </c>
      <c r="J15" s="22" t="s">
        <v>64</v>
      </c>
      <c r="K15" s="12">
        <f t="shared" ref="K15:K20" si="0">40000000*(E15+D15)*3</f>
        <v>120000000</v>
      </c>
    </row>
    <row r="16" spans="1:11" ht="34.5" customHeight="1" x14ac:dyDescent="0.25">
      <c r="A16" s="1">
        <v>14</v>
      </c>
      <c r="B16" s="6" t="s">
        <v>17</v>
      </c>
      <c r="C16" s="7"/>
      <c r="D16" s="7">
        <v>1</v>
      </c>
      <c r="E16" s="7">
        <v>0</v>
      </c>
      <c r="F16" s="27" t="s">
        <v>39</v>
      </c>
      <c r="G16" s="14"/>
      <c r="H16" s="5" t="s">
        <v>35</v>
      </c>
      <c r="I16" s="22" t="s">
        <v>73</v>
      </c>
      <c r="J16" s="22" t="s">
        <v>64</v>
      </c>
      <c r="K16" s="12">
        <f t="shared" si="0"/>
        <v>120000000</v>
      </c>
    </row>
    <row r="17" spans="1:11" ht="34.5" customHeight="1" x14ac:dyDescent="0.25">
      <c r="A17" s="1">
        <v>15</v>
      </c>
      <c r="B17" s="6" t="s">
        <v>18</v>
      </c>
      <c r="C17" s="7"/>
      <c r="D17" s="7">
        <v>1</v>
      </c>
      <c r="E17" s="7">
        <v>0</v>
      </c>
      <c r="F17" s="27" t="s">
        <v>39</v>
      </c>
      <c r="G17" s="14"/>
      <c r="H17" s="5" t="s">
        <v>35</v>
      </c>
      <c r="I17" s="22" t="s">
        <v>73</v>
      </c>
      <c r="J17" s="22" t="s">
        <v>64</v>
      </c>
      <c r="K17" s="12">
        <f t="shared" si="0"/>
        <v>120000000</v>
      </c>
    </row>
    <row r="18" spans="1:11" ht="34.5" customHeight="1" x14ac:dyDescent="0.25">
      <c r="A18" s="1">
        <v>16</v>
      </c>
      <c r="B18" s="2" t="s">
        <v>19</v>
      </c>
      <c r="C18" s="7"/>
      <c r="D18" s="7">
        <v>1</v>
      </c>
      <c r="E18" s="7">
        <v>1</v>
      </c>
      <c r="F18" s="14" t="s">
        <v>40</v>
      </c>
      <c r="G18" s="27" t="s">
        <v>39</v>
      </c>
      <c r="H18" s="5" t="s">
        <v>35</v>
      </c>
      <c r="I18" s="22" t="s">
        <v>73</v>
      </c>
      <c r="J18" s="22" t="s">
        <v>64</v>
      </c>
      <c r="K18" s="12">
        <f t="shared" si="0"/>
        <v>240000000</v>
      </c>
    </row>
    <row r="19" spans="1:11" ht="34.5" customHeight="1" x14ac:dyDescent="0.25">
      <c r="A19" s="1">
        <v>17</v>
      </c>
      <c r="B19" s="2" t="s">
        <v>20</v>
      </c>
      <c r="C19" s="7"/>
      <c r="D19" s="7">
        <v>2</v>
      </c>
      <c r="E19" s="7">
        <v>1</v>
      </c>
      <c r="F19" s="14" t="s">
        <v>39</v>
      </c>
      <c r="G19" s="14" t="s">
        <v>43</v>
      </c>
      <c r="H19" s="5" t="s">
        <v>37</v>
      </c>
      <c r="I19" s="22" t="s">
        <v>73</v>
      </c>
      <c r="J19" s="22" t="s">
        <v>64</v>
      </c>
      <c r="K19" s="12">
        <f t="shared" si="0"/>
        <v>360000000</v>
      </c>
    </row>
    <row r="20" spans="1:11" ht="34.5" customHeight="1" x14ac:dyDescent="0.25">
      <c r="A20" s="1">
        <v>18</v>
      </c>
      <c r="B20" s="2" t="s">
        <v>21</v>
      </c>
      <c r="C20" s="7"/>
      <c r="D20" s="7">
        <v>0</v>
      </c>
      <c r="E20" s="7">
        <v>1</v>
      </c>
      <c r="F20" s="14"/>
      <c r="G20" s="14" t="s">
        <v>43</v>
      </c>
      <c r="H20" s="5" t="s">
        <v>35</v>
      </c>
      <c r="I20" s="22" t="s">
        <v>73</v>
      </c>
      <c r="J20" s="22" t="s">
        <v>64</v>
      </c>
      <c r="K20" s="12">
        <f t="shared" si="0"/>
        <v>120000000</v>
      </c>
    </row>
    <row r="21" spans="1:11" ht="34.5" customHeight="1" x14ac:dyDescent="0.25">
      <c r="A21" s="1">
        <v>19</v>
      </c>
      <c r="B21" s="6" t="s">
        <v>22</v>
      </c>
      <c r="C21" s="7" t="s">
        <v>56</v>
      </c>
      <c r="D21" s="7">
        <v>1</v>
      </c>
      <c r="E21" s="7">
        <v>0</v>
      </c>
      <c r="F21" s="14" t="s">
        <v>78</v>
      </c>
      <c r="G21" s="27"/>
      <c r="H21" s="5" t="s">
        <v>34</v>
      </c>
      <c r="I21" s="22" t="s">
        <v>73</v>
      </c>
      <c r="J21" s="22" t="s">
        <v>64</v>
      </c>
      <c r="K21" s="12">
        <v>35000000</v>
      </c>
    </row>
    <row r="22" spans="1:11" ht="34.5" customHeight="1" x14ac:dyDescent="0.25">
      <c r="A22" s="1">
        <v>20</v>
      </c>
      <c r="B22" s="6" t="s">
        <v>23</v>
      </c>
      <c r="C22" s="9"/>
      <c r="D22" s="9">
        <v>1</v>
      </c>
      <c r="E22" s="9">
        <v>2</v>
      </c>
      <c r="F22" s="14" t="s">
        <v>39</v>
      </c>
      <c r="G22" s="14" t="s">
        <v>39</v>
      </c>
      <c r="H22" s="5" t="s">
        <v>35</v>
      </c>
      <c r="I22" s="22" t="s">
        <v>73</v>
      </c>
      <c r="J22" s="22" t="s">
        <v>64</v>
      </c>
      <c r="K22" s="12">
        <f t="shared" ref="K22:K27" si="1">40000000*(E22+D22)*3</f>
        <v>360000000</v>
      </c>
    </row>
    <row r="23" spans="1:11" ht="34.5" customHeight="1" x14ac:dyDescent="0.25">
      <c r="A23" s="1">
        <v>21</v>
      </c>
      <c r="B23" s="6" t="s">
        <v>24</v>
      </c>
      <c r="C23" s="3"/>
      <c r="D23" s="7">
        <v>0</v>
      </c>
      <c r="E23" s="7">
        <v>1</v>
      </c>
      <c r="F23" s="14"/>
      <c r="G23" s="14" t="s">
        <v>44</v>
      </c>
      <c r="H23" s="5" t="s">
        <v>35</v>
      </c>
      <c r="I23" s="22" t="s">
        <v>73</v>
      </c>
      <c r="J23" s="22" t="s">
        <v>64</v>
      </c>
      <c r="K23" s="12">
        <f t="shared" si="1"/>
        <v>120000000</v>
      </c>
    </row>
    <row r="24" spans="1:11" ht="34.5" customHeight="1" x14ac:dyDescent="0.25">
      <c r="A24" s="1">
        <v>22</v>
      </c>
      <c r="B24" s="6" t="s">
        <v>25</v>
      </c>
      <c r="C24" s="3"/>
      <c r="D24" s="7">
        <v>0</v>
      </c>
      <c r="E24" s="7">
        <v>1</v>
      </c>
      <c r="F24" s="14"/>
      <c r="G24" s="14" t="s">
        <v>39</v>
      </c>
      <c r="H24" s="5" t="s">
        <v>35</v>
      </c>
      <c r="I24" s="22" t="s">
        <v>73</v>
      </c>
      <c r="J24" s="22" t="s">
        <v>64</v>
      </c>
      <c r="K24" s="12">
        <f t="shared" si="1"/>
        <v>120000000</v>
      </c>
    </row>
    <row r="25" spans="1:11" ht="34.5" customHeight="1" x14ac:dyDescent="0.25">
      <c r="A25" s="1">
        <v>23</v>
      </c>
      <c r="B25" s="6" t="s">
        <v>26</v>
      </c>
      <c r="C25" s="3"/>
      <c r="D25" s="7">
        <v>0</v>
      </c>
      <c r="E25" s="7">
        <v>1</v>
      </c>
      <c r="F25" s="14"/>
      <c r="G25" s="14" t="s">
        <v>39</v>
      </c>
      <c r="H25" s="5" t="s">
        <v>35</v>
      </c>
      <c r="I25" s="22" t="s">
        <v>74</v>
      </c>
      <c r="J25" s="22"/>
      <c r="K25" s="12">
        <f t="shared" si="1"/>
        <v>120000000</v>
      </c>
    </row>
    <row r="26" spans="1:11" ht="34.5" customHeight="1" x14ac:dyDescent="0.25">
      <c r="A26" s="1">
        <v>24</v>
      </c>
      <c r="B26" s="6" t="s">
        <v>27</v>
      </c>
      <c r="C26" s="3"/>
      <c r="D26" s="7">
        <v>1</v>
      </c>
      <c r="E26" s="7">
        <v>1</v>
      </c>
      <c r="F26" s="14" t="s">
        <v>39</v>
      </c>
      <c r="G26" s="14" t="s">
        <v>39</v>
      </c>
      <c r="H26" s="15" t="s">
        <v>34</v>
      </c>
      <c r="I26" s="22" t="s">
        <v>73</v>
      </c>
      <c r="J26" s="22" t="s">
        <v>64</v>
      </c>
      <c r="K26" s="12">
        <f t="shared" si="1"/>
        <v>240000000</v>
      </c>
    </row>
    <row r="27" spans="1:11" ht="34.5" customHeight="1" x14ac:dyDescent="0.25">
      <c r="A27" s="1">
        <v>25</v>
      </c>
      <c r="B27" s="2" t="s">
        <v>28</v>
      </c>
      <c r="C27" s="3"/>
      <c r="D27" s="7">
        <v>0</v>
      </c>
      <c r="E27" s="7">
        <v>1</v>
      </c>
      <c r="F27" s="14"/>
      <c r="G27" s="14" t="s">
        <v>39</v>
      </c>
      <c r="H27" s="5" t="s">
        <v>35</v>
      </c>
      <c r="I27" s="22" t="s">
        <v>73</v>
      </c>
      <c r="J27" s="22" t="s">
        <v>64</v>
      </c>
      <c r="K27" s="12">
        <f t="shared" si="1"/>
        <v>120000000</v>
      </c>
    </row>
    <row r="28" spans="1:11" ht="34.5" customHeight="1" x14ac:dyDescent="0.25">
      <c r="A28" s="1">
        <v>26</v>
      </c>
      <c r="B28" s="2" t="s">
        <v>29</v>
      </c>
      <c r="C28" s="3" t="s">
        <v>57</v>
      </c>
      <c r="D28" s="3">
        <v>0</v>
      </c>
      <c r="E28" s="3">
        <v>1</v>
      </c>
      <c r="F28" s="14"/>
      <c r="G28" s="14" t="s">
        <v>78</v>
      </c>
      <c r="H28" s="5" t="s">
        <v>34</v>
      </c>
      <c r="I28" s="22" t="s">
        <v>73</v>
      </c>
      <c r="J28" s="22" t="s">
        <v>64</v>
      </c>
      <c r="K28" s="12">
        <v>80000000</v>
      </c>
    </row>
    <row r="29" spans="1:11" ht="34.5" customHeight="1" x14ac:dyDescent="0.25">
      <c r="A29" s="1">
        <v>27</v>
      </c>
      <c r="B29" s="2" t="s">
        <v>30</v>
      </c>
      <c r="C29" s="3"/>
      <c r="D29" s="3">
        <v>1</v>
      </c>
      <c r="E29" s="3">
        <v>1</v>
      </c>
      <c r="F29" s="14" t="s">
        <v>39</v>
      </c>
      <c r="G29" s="14" t="s">
        <v>39</v>
      </c>
      <c r="H29" s="15" t="s">
        <v>34</v>
      </c>
      <c r="I29" s="22" t="s">
        <v>73</v>
      </c>
      <c r="J29" s="22" t="s">
        <v>64</v>
      </c>
      <c r="K29" s="12">
        <f>40000000*(E29+D29)*3</f>
        <v>240000000</v>
      </c>
    </row>
    <row r="30" spans="1:11" ht="34.5" customHeight="1" x14ac:dyDescent="0.25">
      <c r="A30" s="1">
        <v>28</v>
      </c>
      <c r="B30" s="2" t="s">
        <v>31</v>
      </c>
      <c r="C30" s="10" t="s">
        <v>58</v>
      </c>
      <c r="D30" s="3">
        <v>1</v>
      </c>
      <c r="E30" s="3">
        <v>1</v>
      </c>
      <c r="F30" s="14" t="s">
        <v>78</v>
      </c>
      <c r="G30" s="14" t="s">
        <v>78</v>
      </c>
      <c r="H30" s="5" t="s">
        <v>34</v>
      </c>
      <c r="I30" s="22" t="s">
        <v>73</v>
      </c>
      <c r="J30" s="22" t="s">
        <v>64</v>
      </c>
      <c r="K30" s="12">
        <v>55000000</v>
      </c>
    </row>
    <row r="31" spans="1:11" ht="34.5" customHeight="1" x14ac:dyDescent="0.25">
      <c r="A31" s="1">
        <v>29</v>
      </c>
      <c r="B31" s="8" t="s">
        <v>32</v>
      </c>
      <c r="C31" s="11"/>
      <c r="D31" s="9">
        <v>0</v>
      </c>
      <c r="E31" s="9">
        <v>0</v>
      </c>
      <c r="F31" s="14" t="s">
        <v>39</v>
      </c>
      <c r="G31" s="14"/>
      <c r="H31" s="4" t="s">
        <v>34</v>
      </c>
      <c r="I31" s="22" t="s">
        <v>76</v>
      </c>
      <c r="J31" s="22" t="s">
        <v>77</v>
      </c>
      <c r="K31" s="12">
        <v>600000000</v>
      </c>
    </row>
    <row r="32" spans="1:11" ht="34.5" customHeight="1" x14ac:dyDescent="0.25">
      <c r="A32" s="1">
        <v>30</v>
      </c>
      <c r="B32" s="25" t="s">
        <v>59</v>
      </c>
      <c r="C32" s="19"/>
      <c r="D32" s="3">
        <v>0</v>
      </c>
      <c r="E32" s="3">
        <v>0</v>
      </c>
      <c r="F32" s="18"/>
      <c r="G32" s="18"/>
      <c r="H32" s="15" t="s">
        <v>34</v>
      </c>
      <c r="I32" s="2" t="s">
        <v>68</v>
      </c>
      <c r="J32" s="26" t="s">
        <v>61</v>
      </c>
      <c r="K32" s="23">
        <v>50000000</v>
      </c>
    </row>
    <row r="33" spans="1:11" ht="34.5" customHeight="1" x14ac:dyDescent="0.25">
      <c r="A33" s="1">
        <v>31</v>
      </c>
      <c r="B33" s="25" t="s">
        <v>60</v>
      </c>
      <c r="C33" s="19"/>
      <c r="D33" s="3">
        <v>0</v>
      </c>
      <c r="E33" s="3">
        <v>0</v>
      </c>
      <c r="F33" s="18"/>
      <c r="G33" s="18"/>
      <c r="H33" s="15" t="s">
        <v>34</v>
      </c>
      <c r="I33" s="26" t="s">
        <v>69</v>
      </c>
      <c r="J33" s="26" t="s">
        <v>62</v>
      </c>
      <c r="K33" s="23">
        <v>50000000</v>
      </c>
    </row>
    <row r="34" spans="1:11" ht="34.5" customHeight="1" x14ac:dyDescent="0.25">
      <c r="A34" s="1">
        <v>32</v>
      </c>
      <c r="B34" s="25" t="s">
        <v>36</v>
      </c>
      <c r="C34" s="19"/>
      <c r="D34" s="3">
        <v>0</v>
      </c>
      <c r="E34" s="3">
        <v>0</v>
      </c>
      <c r="F34" s="18"/>
      <c r="G34" s="18"/>
      <c r="H34" s="15" t="s">
        <v>34</v>
      </c>
      <c r="I34" s="26" t="s">
        <v>70</v>
      </c>
      <c r="J34" s="26" t="s">
        <v>63</v>
      </c>
      <c r="K34" s="23">
        <v>100000000</v>
      </c>
    </row>
    <row r="35" spans="1:11" ht="34.5" customHeight="1" x14ac:dyDescent="0.25">
      <c r="A35" s="1">
        <v>33</v>
      </c>
      <c r="B35" s="25" t="s">
        <v>24</v>
      </c>
      <c r="C35" s="19"/>
      <c r="D35" s="3">
        <v>0</v>
      </c>
      <c r="E35" s="3">
        <v>0</v>
      </c>
      <c r="F35" s="18"/>
      <c r="G35" s="18"/>
      <c r="H35" s="15" t="s">
        <v>34</v>
      </c>
      <c r="I35" s="26" t="s">
        <v>71</v>
      </c>
      <c r="J35" s="26" t="s">
        <v>65</v>
      </c>
      <c r="K35" s="23">
        <v>50000000</v>
      </c>
    </row>
    <row r="36" spans="1:11" ht="33" x14ac:dyDescent="0.25">
      <c r="J36" s="20" t="s">
        <v>72</v>
      </c>
      <c r="K36" s="17">
        <f>SUM(K3:K35)</f>
        <v>4715000000</v>
      </c>
    </row>
  </sheetData>
  <autoFilter ref="A2:K35" xr:uid="{00000000-0009-0000-0000-000000000000}"/>
  <mergeCells count="11">
    <mergeCell ref="K1:K2"/>
    <mergeCell ref="I1:I2"/>
    <mergeCell ref="G1:G2"/>
    <mergeCell ref="J1:J2"/>
    <mergeCell ref="A1:A2"/>
    <mergeCell ref="B1:B2"/>
    <mergeCell ref="C1:C2"/>
    <mergeCell ref="F1:F2"/>
    <mergeCell ref="H1:H2"/>
    <mergeCell ref="D1:D2"/>
    <mergeCell ref="E1:E2"/>
  </mergeCells>
  <conditionalFormatting sqref="B10:B16 D10:E10">
    <cfRule type="cellIs" dxfId="0" priority="1" operator="equal">
      <formula>"SI"</formula>
    </cfRule>
  </conditionalFormatting>
  <pageMargins left="0.7" right="0.7" top="0.75" bottom="0.75" header="0.3" footer="0.3"/>
  <pageSetup paperSize="126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13"/>
  <sheetViews>
    <sheetView workbookViewId="0">
      <selection activeCell="C9" sqref="C9"/>
    </sheetView>
  </sheetViews>
  <sheetFormatPr baseColWidth="10" defaultRowHeight="15" x14ac:dyDescent="0.25"/>
  <cols>
    <col min="1" max="1" width="42.28515625" customWidth="1"/>
    <col min="2" max="2" width="28.7109375" customWidth="1"/>
    <col min="3" max="3" width="16.7109375" customWidth="1"/>
  </cols>
  <sheetData>
    <row r="2" spans="1:4" x14ac:dyDescent="0.25">
      <c r="A2" s="32" t="s">
        <v>80</v>
      </c>
      <c r="B2" s="33" t="s">
        <v>81</v>
      </c>
    </row>
    <row r="3" spans="1:4" x14ac:dyDescent="0.25">
      <c r="A3" s="29" t="s">
        <v>79</v>
      </c>
      <c r="B3" s="30">
        <v>4875000000</v>
      </c>
    </row>
    <row r="4" spans="1:4" x14ac:dyDescent="0.25">
      <c r="A4" s="29" t="s">
        <v>82</v>
      </c>
      <c r="B4" s="31">
        <v>10000000000</v>
      </c>
    </row>
    <row r="5" spans="1:4" x14ac:dyDescent="0.25">
      <c r="A5" s="29" t="s">
        <v>83</v>
      </c>
      <c r="B5" s="30">
        <v>12348505695</v>
      </c>
    </row>
    <row r="6" spans="1:4" x14ac:dyDescent="0.25">
      <c r="A6" s="29" t="s">
        <v>84</v>
      </c>
      <c r="B6" s="30">
        <v>27960828600</v>
      </c>
    </row>
    <row r="7" spans="1:4" x14ac:dyDescent="0.25">
      <c r="A7" s="34" t="s">
        <v>85</v>
      </c>
      <c r="B7" s="35">
        <f>SUM(B3:B6)</f>
        <v>55184334295</v>
      </c>
    </row>
    <row r="10" spans="1:4" x14ac:dyDescent="0.25">
      <c r="B10" s="28"/>
      <c r="C10" s="28"/>
    </row>
    <row r="12" spans="1:4" ht="16.5" x14ac:dyDescent="0.25">
      <c r="B12" s="36"/>
      <c r="C12" s="36"/>
      <c r="D12" s="36"/>
    </row>
    <row r="13" spans="1:4" ht="16.5" x14ac:dyDescent="0.25">
      <c r="B13" s="37"/>
      <c r="C13" s="37"/>
      <c r="D13" s="3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ESTADO PLANTAS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Osorio Vieira</dc:creator>
  <cp:lastModifiedBy>HP</cp:lastModifiedBy>
  <cp:lastPrinted>2020-03-24T16:43:13Z</cp:lastPrinted>
  <dcterms:created xsi:type="dcterms:W3CDTF">2019-05-24T20:19:11Z</dcterms:created>
  <dcterms:modified xsi:type="dcterms:W3CDTF">2020-04-14T22:07:20Z</dcterms:modified>
</cp:coreProperties>
</file>